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9.09.17" sheetId="1" r:id="rId1"/>
  </sheets>
  <externalReferences>
    <externalReference r:id="rId4"/>
  </externalReferences>
  <definedNames>
    <definedName name="_xlnm.Print_Titles" localSheetId="0">'19.09.17'!$5:$7</definedName>
    <definedName name="_xlnm.Print_Area" localSheetId="0">'19.09.17'!$A$1:$X$14</definedName>
  </definedNames>
  <calcPr fullCalcOnLoad="1"/>
</workbook>
</file>

<file path=xl/sharedStrings.xml><?xml version="1.0" encoding="utf-8"?>
<sst xmlns="http://schemas.openxmlformats.org/spreadsheetml/2006/main" count="47" uniqueCount="36">
  <si>
    <t>Приложение № 2</t>
  </si>
  <si>
    <t xml:space="preserve"> Информация о ходе сева озимых культур в Лотошинском муниципальном районе</t>
  </si>
  <si>
    <t xml:space="preserve">по состоянию на  19.09.2017 </t>
  </si>
  <si>
    <t>Посеяно зерновых озимых зерновых культур на зерно и зеленый корм</t>
  </si>
  <si>
    <t>№ п/п</t>
  </si>
  <si>
    <t>Наименование
 предприятия</t>
  </si>
  <si>
    <t>Озимый сев</t>
  </si>
  <si>
    <t>В том числе на зерно</t>
  </si>
  <si>
    <t>Озимые кормовые культуры</t>
  </si>
  <si>
    <t>Озимый
рапс</t>
  </si>
  <si>
    <t>Посеяно</t>
  </si>
  <si>
    <t>Подготовка
 почвы (зябь)</t>
  </si>
  <si>
    <t>Пшеница</t>
  </si>
  <si>
    <t>Рожь</t>
  </si>
  <si>
    <t>Тритикале</t>
  </si>
  <si>
    <t>Всего по зерновым</t>
  </si>
  <si>
    <t>Всего</t>
  </si>
  <si>
    <t xml:space="preserve"> В том числе на распаханных в текущем году землях, ранее неиспользуемых более чем 5 лет</t>
  </si>
  <si>
    <t>2016
4-сх</t>
  </si>
  <si>
    <t>2017
 (план итого)</t>
  </si>
  <si>
    <t>S, га
 (план)</t>
  </si>
  <si>
    <t>S, га
 (факт)</t>
  </si>
  <si>
    <t>S, га
(план)</t>
  </si>
  <si>
    <t>S, га 
(факт)</t>
  </si>
  <si>
    <t>S, га (факт)</t>
  </si>
  <si>
    <t>S, га
(факт)</t>
  </si>
  <si>
    <t>S, га (план)</t>
  </si>
  <si>
    <t>%</t>
  </si>
  <si>
    <t>+/- 
к 2016 году</t>
  </si>
  <si>
    <t>Итого по району:</t>
  </si>
  <si>
    <t>ООО "РусМолоко" отд."Яровое"</t>
  </si>
  <si>
    <t>ООО "РусМолоко"            отд. "Вешние  воды"</t>
  </si>
  <si>
    <t>ОАО "Совхоз имени Кирова"</t>
  </si>
  <si>
    <t>ООО "Колхоз "Заветы Ильича"</t>
  </si>
  <si>
    <r>
      <t xml:space="preserve">Должностное лицо ответственное
за заполнение формы </t>
    </r>
    <r>
      <rPr>
        <u val="single"/>
        <sz val="14"/>
        <color indexed="8"/>
        <rFont val="Times New Roman"/>
        <family val="1"/>
      </rPr>
      <t>Башкатов П.И.</t>
    </r>
  </si>
  <si>
    <r>
      <t xml:space="preserve"> +7(49628) 71-451</t>
    </r>
    <r>
      <rPr>
        <sz val="12"/>
        <color indexed="8"/>
        <rFont val="Times New Roman"/>
        <family val="1"/>
      </rPr>
      <t xml:space="preserve">
 (номер контактного телефона)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</si>
</sst>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 readingOrder="1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readingOrder="1"/>
    </xf>
    <xf numFmtId="0" fontId="24" fillId="0" borderId="11" xfId="0" applyFont="1" applyFill="1" applyBorder="1" applyAlignment="1">
      <alignment horizontal="center" vertical="center" wrapText="1" readingOrder="1"/>
    </xf>
    <xf numFmtId="0" fontId="24" fillId="0" borderId="12" xfId="0" applyFont="1" applyFill="1" applyBorder="1" applyAlignment="1">
      <alignment horizontal="center" vertical="center" wrapText="1" readingOrder="1"/>
    </xf>
    <xf numFmtId="0" fontId="24" fillId="0" borderId="15" xfId="0" applyFont="1" applyFill="1" applyBorder="1" applyAlignment="1">
      <alignment horizontal="center" vertical="center" wrapText="1" readingOrder="1"/>
    </xf>
    <xf numFmtId="0" fontId="24" fillId="0" borderId="16" xfId="0" applyFont="1" applyFill="1" applyBorder="1" applyAlignment="1">
      <alignment horizontal="center" vertical="center" wrapText="1" readingOrder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 readingOrder="1"/>
    </xf>
    <xf numFmtId="0" fontId="24" fillId="0" borderId="18" xfId="0" applyFont="1" applyFill="1" applyBorder="1" applyAlignment="1">
      <alignment horizontal="center" vertical="center" wrapText="1" readingOrder="1"/>
    </xf>
    <xf numFmtId="0" fontId="24" fillId="0" borderId="19" xfId="0" applyFont="1" applyFill="1" applyBorder="1" applyAlignment="1">
      <alignment horizontal="center" vertical="center" wrapText="1" readingOrder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readingOrder="1"/>
    </xf>
    <xf numFmtId="0" fontId="23" fillId="0" borderId="14" xfId="0" applyFont="1" applyFill="1" applyBorder="1" applyAlignment="1">
      <alignment horizontal="center" vertical="center" wrapText="1" readingOrder="1"/>
    </xf>
    <xf numFmtId="0" fontId="23" fillId="0" borderId="20" xfId="0" applyFont="1" applyFill="1" applyBorder="1" applyAlignment="1">
      <alignment horizontal="center" vertical="center" wrapText="1" readingOrder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3" fontId="26" fillId="34" borderId="14" xfId="0" applyNumberFormat="1" applyFont="1" applyFill="1" applyBorder="1" applyAlignment="1" applyProtection="1">
      <alignment horizontal="center" vertical="center" wrapText="1"/>
      <protection/>
    </xf>
    <xf numFmtId="3" fontId="22" fillId="34" borderId="14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28" fillId="34" borderId="14" xfId="0" applyNumberFormat="1" applyFont="1" applyFill="1" applyBorder="1" applyAlignment="1" applyProtection="1">
      <alignment horizontal="center" vertical="center" wrapText="1"/>
      <protection/>
    </xf>
    <xf numFmtId="3" fontId="19" fillId="0" borderId="14" xfId="0" applyNumberFormat="1" applyFont="1" applyFill="1" applyBorder="1" applyAlignment="1">
      <alignment horizontal="center" vertical="center" wrapText="1"/>
    </xf>
    <xf numFmtId="3" fontId="29" fillId="34" borderId="14" xfId="0" applyNumberFormat="1" applyFont="1" applyFill="1" applyBorder="1" applyAlignment="1" applyProtection="1">
      <alignment horizontal="center" vertical="center" wrapText="1"/>
      <protection/>
    </xf>
    <xf numFmtId="3" fontId="21" fillId="34" borderId="14" xfId="0" applyNumberFormat="1" applyFont="1" applyFill="1" applyBorder="1" applyAlignment="1" applyProtection="1">
      <alignment horizontal="center" vertical="center" wrapText="1"/>
      <protection/>
    </xf>
    <xf numFmtId="3" fontId="21" fillId="34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40;&#1057;&#1059;%20&#1077;&#1078;&#1077;&#1085;&#1077;&#1076;&#1077;&#1083;&#1100;&#1085;&#1072;&#1103;\&#1057;&#1077;&#1082;&#1090;&#1086;&#1088;\&#1055;&#1088;&#1080;&#1083;&#1086;&#1078;&#1077;&#1085;&#1080;&#1077;%20_%202%20&#1057;&#1077;&#1074;%20&#1086;&#1079;&#1080;&#1084;&#1099;&#1093;%20&#1079;&#1077;&#1088;&#1085;&#1086;&#1074;&#1099;&#1093;%20&#1082;&#1091;&#1083;&#1100;&#1090;&#1091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сева"/>
      <sheetName val="Семена"/>
      <sheetName val="Мин.удобрения"/>
      <sheetName val="СЗР"/>
      <sheetName val="ГСМ"/>
      <sheetName val="Техника"/>
      <sheetName val="Кредиты"/>
      <sheetName val="30.09.17"/>
      <sheetName val="31.09.17"/>
      <sheetName val="01.09.17"/>
      <sheetName val="04.09.17"/>
      <sheetName val="05.09.17"/>
      <sheetName val="07.09.17"/>
      <sheetName val="08.09.17"/>
      <sheetName val="11.09.17"/>
      <sheetName val="12.09.17"/>
      <sheetName val="13.09.17"/>
      <sheetName val="14.09.17"/>
      <sheetName val="15.09.17 "/>
      <sheetName val="18.09.17"/>
      <sheetName val="19.09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85" zoomScaleNormal="85" zoomScaleSheetLayoutView="9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14" sqref="W14"/>
    </sheetView>
  </sheetViews>
  <sheetFormatPr defaultColWidth="9.140625" defaultRowHeight="15"/>
  <cols>
    <col min="1" max="1" width="5.421875" style="1" customWidth="1"/>
    <col min="2" max="2" width="24.7109375" style="2" customWidth="1"/>
    <col min="3" max="3" width="10.421875" style="3" customWidth="1"/>
    <col min="4" max="4" width="12.28125" style="3" customWidth="1"/>
    <col min="5" max="6" width="8.7109375" style="3" bestFit="1" customWidth="1"/>
    <col min="7" max="8" width="8.00390625" style="3" bestFit="1" customWidth="1"/>
    <col min="9" max="9" width="8.7109375" style="3" bestFit="1" customWidth="1"/>
    <col min="10" max="10" width="8.00390625" style="3" bestFit="1" customWidth="1"/>
    <col min="11" max="14" width="8.140625" style="3" customWidth="1"/>
    <col min="15" max="15" width="8.00390625" style="3" customWidth="1"/>
    <col min="16" max="16" width="7.421875" style="3" customWidth="1"/>
    <col min="17" max="18" width="8.00390625" style="3" bestFit="1" customWidth="1"/>
    <col min="19" max="19" width="7.140625" style="3" customWidth="1"/>
    <col min="20" max="20" width="9.421875" style="3" bestFit="1" customWidth="1"/>
    <col min="21" max="23" width="8.00390625" style="3" bestFit="1" customWidth="1"/>
    <col min="24" max="24" width="8.00390625" style="3" customWidth="1"/>
    <col min="25" max="16384" width="9.140625" style="2" customWidth="1"/>
  </cols>
  <sheetData>
    <row r="1" spans="19:24" ht="19.5" customHeight="1">
      <c r="S1" s="4" t="s">
        <v>0</v>
      </c>
      <c r="T1" s="4"/>
      <c r="U1" s="4"/>
      <c r="V1" s="4"/>
      <c r="W1" s="4"/>
      <c r="X1" s="4"/>
    </row>
    <row r="2" spans="1:24" s="3" customFormat="1" ht="2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" customFormat="1" ht="22.5" customHeight="1">
      <c r="A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2</v>
      </c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3" customFormat="1" ht="22.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</row>
    <row r="5" spans="1:24" s="3" customFormat="1" ht="22.5" customHeight="1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7"/>
      <c r="G5" s="17"/>
      <c r="H5" s="17"/>
      <c r="I5" s="17"/>
      <c r="J5" s="17"/>
      <c r="K5" s="17"/>
      <c r="L5" s="18"/>
      <c r="M5" s="19" t="s">
        <v>8</v>
      </c>
      <c r="N5" s="20"/>
      <c r="O5" s="21" t="s">
        <v>9</v>
      </c>
      <c r="P5" s="22"/>
      <c r="Q5" s="23" t="s">
        <v>10</v>
      </c>
      <c r="R5" s="24"/>
      <c r="S5" s="24"/>
      <c r="T5" s="24"/>
      <c r="U5" s="24"/>
      <c r="V5" s="25"/>
      <c r="W5" s="21" t="s">
        <v>11</v>
      </c>
      <c r="X5" s="22"/>
    </row>
    <row r="6" spans="1:24" s="3" customFormat="1" ht="101.25" customHeight="1">
      <c r="A6" s="26"/>
      <c r="B6" s="13"/>
      <c r="C6" s="27"/>
      <c r="D6" s="28"/>
      <c r="E6" s="29" t="s">
        <v>12</v>
      </c>
      <c r="F6" s="29"/>
      <c r="G6" s="29" t="s">
        <v>13</v>
      </c>
      <c r="H6" s="29"/>
      <c r="I6" s="29" t="s">
        <v>14</v>
      </c>
      <c r="J6" s="29"/>
      <c r="K6" s="16" t="s">
        <v>15</v>
      </c>
      <c r="L6" s="18"/>
      <c r="M6" s="30"/>
      <c r="N6" s="31"/>
      <c r="O6" s="32"/>
      <c r="P6" s="33"/>
      <c r="Q6" s="23" t="s">
        <v>16</v>
      </c>
      <c r="R6" s="24"/>
      <c r="S6" s="24"/>
      <c r="T6" s="25"/>
      <c r="U6" s="34" t="s">
        <v>17</v>
      </c>
      <c r="V6" s="35"/>
      <c r="W6" s="32"/>
      <c r="X6" s="33"/>
    </row>
    <row r="7" spans="1:24" s="3" customFormat="1" ht="58.5" customHeight="1">
      <c r="A7" s="36"/>
      <c r="B7" s="13"/>
      <c r="C7" s="37" t="s">
        <v>18</v>
      </c>
      <c r="D7" s="37" t="s">
        <v>19</v>
      </c>
      <c r="E7" s="38" t="s">
        <v>20</v>
      </c>
      <c r="F7" s="38" t="s">
        <v>21</v>
      </c>
      <c r="G7" s="38" t="s">
        <v>22</v>
      </c>
      <c r="H7" s="38" t="s">
        <v>23</v>
      </c>
      <c r="I7" s="38" t="s">
        <v>20</v>
      </c>
      <c r="J7" s="38" t="s">
        <v>24</v>
      </c>
      <c r="K7" s="38" t="s">
        <v>22</v>
      </c>
      <c r="L7" s="38" t="s">
        <v>25</v>
      </c>
      <c r="M7" s="38" t="s">
        <v>22</v>
      </c>
      <c r="N7" s="38" t="s">
        <v>24</v>
      </c>
      <c r="O7" s="38" t="s">
        <v>26</v>
      </c>
      <c r="P7" s="38" t="s">
        <v>24</v>
      </c>
      <c r="Q7" s="39" t="s">
        <v>26</v>
      </c>
      <c r="R7" s="39" t="s">
        <v>24</v>
      </c>
      <c r="S7" s="39" t="s">
        <v>27</v>
      </c>
      <c r="T7" s="40" t="s">
        <v>28</v>
      </c>
      <c r="U7" s="38" t="s">
        <v>26</v>
      </c>
      <c r="V7" s="38" t="s">
        <v>24</v>
      </c>
      <c r="W7" s="38" t="s">
        <v>26</v>
      </c>
      <c r="X7" s="38" t="s">
        <v>24</v>
      </c>
    </row>
    <row r="8" spans="1:24" s="45" customFormat="1" ht="45" customHeight="1">
      <c r="A8" s="41"/>
      <c r="B8" s="42" t="s">
        <v>29</v>
      </c>
      <c r="C8" s="43">
        <f aca="true" t="shared" si="0" ref="C8:J8">SUM(C9:C12)</f>
        <v>1852</v>
      </c>
      <c r="D8" s="43">
        <f t="shared" si="0"/>
        <v>2739</v>
      </c>
      <c r="E8" s="43">
        <f t="shared" si="0"/>
        <v>2589</v>
      </c>
      <c r="F8" s="43">
        <f t="shared" si="0"/>
        <v>1182</v>
      </c>
      <c r="G8" s="43">
        <f t="shared" si="0"/>
        <v>50</v>
      </c>
      <c r="H8" s="43">
        <f t="shared" si="0"/>
        <v>50</v>
      </c>
      <c r="I8" s="43">
        <f t="shared" si="0"/>
        <v>0</v>
      </c>
      <c r="J8" s="43">
        <f t="shared" si="0"/>
        <v>0</v>
      </c>
      <c r="K8" s="43">
        <f aca="true" t="shared" si="1" ref="K8:L12">E8+G8+I8</f>
        <v>2639</v>
      </c>
      <c r="L8" s="43">
        <f t="shared" si="1"/>
        <v>1232</v>
      </c>
      <c r="M8" s="43">
        <f>SUM(M9:M12)</f>
        <v>100</v>
      </c>
      <c r="N8" s="43">
        <f>SUM(N9:N12)</f>
        <v>100</v>
      </c>
      <c r="O8" s="43">
        <f>SUM(O9:O12)</f>
        <v>0</v>
      </c>
      <c r="P8" s="43">
        <f>SUM(P9:P12)</f>
        <v>0</v>
      </c>
      <c r="Q8" s="44">
        <f aca="true" t="shared" si="2" ref="Q8:R12">E8+G8+I8+M8+O8</f>
        <v>2739</v>
      </c>
      <c r="R8" s="44">
        <f t="shared" si="2"/>
        <v>1332</v>
      </c>
      <c r="S8" s="44">
        <f>IF(Q8=0,0,R8/Q8*100)</f>
        <v>48.63088718510406</v>
      </c>
      <c r="T8" s="44">
        <f>R8-C8</f>
        <v>-520</v>
      </c>
      <c r="U8" s="43">
        <f>SUM(U9:U12)</f>
        <v>0</v>
      </c>
      <c r="V8" s="43">
        <f>SUM(V9:V12)</f>
        <v>0</v>
      </c>
      <c r="W8" s="43">
        <f>SUM(W9:W12)</f>
        <v>2689</v>
      </c>
      <c r="X8" s="43">
        <f>SUM(X9:X12)</f>
        <v>2295</v>
      </c>
    </row>
    <row r="9" spans="1:24" s="3" customFormat="1" ht="31.5">
      <c r="A9" s="46">
        <v>1</v>
      </c>
      <c r="B9" s="47" t="s">
        <v>30</v>
      </c>
      <c r="C9" s="48">
        <v>701</v>
      </c>
      <c r="D9" s="49">
        <f>E9+G9+I9+O9+M9</f>
        <v>939</v>
      </c>
      <c r="E9" s="50">
        <v>939</v>
      </c>
      <c r="F9" s="50">
        <v>450</v>
      </c>
      <c r="G9" s="50"/>
      <c r="H9" s="50"/>
      <c r="I9" s="50"/>
      <c r="J9" s="50"/>
      <c r="K9" s="51">
        <f t="shared" si="1"/>
        <v>939</v>
      </c>
      <c r="L9" s="51">
        <f t="shared" si="1"/>
        <v>450</v>
      </c>
      <c r="M9" s="50"/>
      <c r="N9" s="50"/>
      <c r="O9" s="50"/>
      <c r="P9" s="50"/>
      <c r="Q9" s="52">
        <f t="shared" si="2"/>
        <v>939</v>
      </c>
      <c r="R9" s="52">
        <f t="shared" si="2"/>
        <v>450</v>
      </c>
      <c r="S9" s="52">
        <f>IF(Q9=0,0,R9/Q9*100)</f>
        <v>47.92332268370607</v>
      </c>
      <c r="T9" s="53">
        <f>R9-C9</f>
        <v>-251</v>
      </c>
      <c r="U9" s="50"/>
      <c r="V9" s="50"/>
      <c r="W9" s="50">
        <v>939</v>
      </c>
      <c r="X9" s="50">
        <v>704</v>
      </c>
    </row>
    <row r="10" spans="1:24" s="3" customFormat="1" ht="31.5">
      <c r="A10" s="46">
        <v>2</v>
      </c>
      <c r="B10" s="47" t="s">
        <v>31</v>
      </c>
      <c r="C10" s="48">
        <v>600</v>
      </c>
      <c r="D10" s="49">
        <f>E10+G10+I10+O10+M10</f>
        <v>900</v>
      </c>
      <c r="E10" s="50">
        <v>900</v>
      </c>
      <c r="F10" s="50">
        <v>334</v>
      </c>
      <c r="G10" s="50"/>
      <c r="H10" s="50"/>
      <c r="I10" s="50"/>
      <c r="J10" s="50"/>
      <c r="K10" s="51">
        <f t="shared" si="1"/>
        <v>900</v>
      </c>
      <c r="L10" s="51">
        <f t="shared" si="1"/>
        <v>334</v>
      </c>
      <c r="M10" s="50"/>
      <c r="N10" s="50"/>
      <c r="O10" s="50"/>
      <c r="P10" s="50"/>
      <c r="Q10" s="52">
        <f t="shared" si="2"/>
        <v>900</v>
      </c>
      <c r="R10" s="52">
        <f t="shared" si="2"/>
        <v>334</v>
      </c>
      <c r="S10" s="52">
        <f>IF(Q10=0,0,R10/Q10*100)</f>
        <v>37.111111111111114</v>
      </c>
      <c r="T10" s="53">
        <f>R10-C10</f>
        <v>-266</v>
      </c>
      <c r="U10" s="50"/>
      <c r="V10" s="50"/>
      <c r="W10" s="50">
        <v>900</v>
      </c>
      <c r="X10" s="50">
        <v>658</v>
      </c>
    </row>
    <row r="11" spans="1:24" s="3" customFormat="1" ht="31.5">
      <c r="A11" s="46">
        <v>4</v>
      </c>
      <c r="B11" s="47" t="s">
        <v>32</v>
      </c>
      <c r="C11" s="48">
        <v>101</v>
      </c>
      <c r="D11" s="49">
        <f>E11+G11+I11+O11+M11</f>
        <v>500</v>
      </c>
      <c r="E11" s="50">
        <v>500</v>
      </c>
      <c r="F11" s="50">
        <v>258</v>
      </c>
      <c r="G11" s="50"/>
      <c r="H11" s="50"/>
      <c r="I11" s="50"/>
      <c r="J11" s="50"/>
      <c r="K11" s="51">
        <f t="shared" si="1"/>
        <v>500</v>
      </c>
      <c r="L11" s="51">
        <f t="shared" si="1"/>
        <v>258</v>
      </c>
      <c r="M11" s="50"/>
      <c r="N11" s="50"/>
      <c r="O11" s="50"/>
      <c r="P11" s="50"/>
      <c r="Q11" s="52">
        <f t="shared" si="2"/>
        <v>500</v>
      </c>
      <c r="R11" s="52">
        <f t="shared" si="2"/>
        <v>258</v>
      </c>
      <c r="S11" s="52">
        <f>IF(Q11=0,0,R11/Q11*100)</f>
        <v>51.6</v>
      </c>
      <c r="T11" s="53">
        <f>R11-C11</f>
        <v>157</v>
      </c>
      <c r="U11" s="50"/>
      <c r="V11" s="50"/>
      <c r="W11" s="50">
        <v>500</v>
      </c>
      <c r="X11" s="50">
        <v>583</v>
      </c>
    </row>
    <row r="12" spans="1:24" s="3" customFormat="1" ht="31.5">
      <c r="A12" s="46">
        <v>5</v>
      </c>
      <c r="B12" s="47" t="s">
        <v>33</v>
      </c>
      <c r="C12" s="48">
        <v>450</v>
      </c>
      <c r="D12" s="49">
        <f>E12+G12+I12+O12+M12</f>
        <v>400</v>
      </c>
      <c r="E12" s="50">
        <v>250</v>
      </c>
      <c r="F12" s="50">
        <v>140</v>
      </c>
      <c r="G12" s="50">
        <v>50</v>
      </c>
      <c r="H12" s="50">
        <v>50</v>
      </c>
      <c r="I12" s="50"/>
      <c r="J12" s="50"/>
      <c r="K12" s="51">
        <f t="shared" si="1"/>
        <v>300</v>
      </c>
      <c r="L12" s="51">
        <f t="shared" si="1"/>
        <v>190</v>
      </c>
      <c r="M12" s="50">
        <v>100</v>
      </c>
      <c r="N12" s="50">
        <v>100</v>
      </c>
      <c r="O12" s="50"/>
      <c r="P12" s="50"/>
      <c r="Q12" s="52">
        <f t="shared" si="2"/>
        <v>400</v>
      </c>
      <c r="R12" s="52">
        <f t="shared" si="2"/>
        <v>290</v>
      </c>
      <c r="S12" s="52">
        <f>IF(Q12=0,0,R12/Q12*100)</f>
        <v>72.5</v>
      </c>
      <c r="T12" s="53">
        <f>R12-C12</f>
        <v>-160</v>
      </c>
      <c r="U12" s="50"/>
      <c r="V12" s="50"/>
      <c r="W12" s="50">
        <v>350</v>
      </c>
      <c r="X12" s="50">
        <v>350</v>
      </c>
    </row>
    <row r="13" spans="1:20" s="3" customFormat="1" ht="39.75" customHeight="1">
      <c r="A13" s="54"/>
      <c r="B13" s="55"/>
      <c r="C13" s="56" t="s">
        <v>34</v>
      </c>
      <c r="D13" s="56"/>
      <c r="E13" s="56"/>
      <c r="F13" s="56"/>
      <c r="G13" s="56"/>
      <c r="H13" s="56"/>
      <c r="I13" s="56"/>
      <c r="J13" s="56"/>
      <c r="K13" s="54"/>
      <c r="L13" s="54"/>
      <c r="M13" s="57" t="s">
        <v>35</v>
      </c>
      <c r="N13" s="58"/>
      <c r="O13" s="58"/>
      <c r="P13" s="58"/>
      <c r="Q13" s="58"/>
      <c r="R13" s="58"/>
      <c r="S13" s="58"/>
      <c r="T13" s="58"/>
    </row>
    <row r="14" spans="1:20" ht="41.25" customHeight="1">
      <c r="A14" s="54"/>
      <c r="B14" s="55"/>
      <c r="C14" s="56"/>
      <c r="D14" s="56"/>
      <c r="E14" s="56"/>
      <c r="F14" s="56"/>
      <c r="G14" s="56"/>
      <c r="H14" s="56"/>
      <c r="I14" s="56"/>
      <c r="J14" s="56"/>
      <c r="K14" s="54"/>
      <c r="L14" s="54"/>
      <c r="M14" s="58"/>
      <c r="N14" s="58"/>
      <c r="O14" s="58"/>
      <c r="P14" s="58"/>
      <c r="Q14" s="58"/>
      <c r="R14" s="58"/>
      <c r="S14" s="58"/>
      <c r="T14" s="58"/>
    </row>
    <row r="15" spans="1:7" ht="15.75">
      <c r="A15" s="54"/>
      <c r="B15" s="54"/>
      <c r="C15" s="54"/>
      <c r="D15" s="54"/>
      <c r="E15" s="54"/>
      <c r="F15" s="54"/>
      <c r="G15" s="54"/>
    </row>
    <row r="16" spans="1:2" ht="15.75">
      <c r="A16" s="59"/>
      <c r="B16" s="3"/>
    </row>
    <row r="17" spans="1:2" ht="15.75">
      <c r="A17" s="59"/>
      <c r="B17" s="3"/>
    </row>
    <row r="18" spans="1:2" ht="15.75">
      <c r="A18" s="59"/>
      <c r="B18" s="3"/>
    </row>
    <row r="19" spans="1:2" ht="15.75">
      <c r="A19" s="59"/>
      <c r="B19" s="3"/>
    </row>
    <row r="20" spans="1:2" ht="15.75">
      <c r="A20" s="59"/>
      <c r="B20" s="3"/>
    </row>
    <row r="21" spans="1:2" ht="15.75">
      <c r="A21" s="59"/>
      <c r="B21" s="3"/>
    </row>
    <row r="22" spans="1:2" ht="15.75">
      <c r="A22" s="59"/>
      <c r="B22" s="3"/>
    </row>
    <row r="23" spans="1:2" ht="15.75">
      <c r="A23" s="59"/>
      <c r="B23" s="3"/>
    </row>
    <row r="24" spans="1:2" ht="15.75">
      <c r="A24" s="59"/>
      <c r="B24" s="3"/>
    </row>
    <row r="25" spans="1:2" ht="15.75">
      <c r="A25" s="59"/>
      <c r="B25" s="3"/>
    </row>
    <row r="26" spans="1:2" ht="15.75">
      <c r="A26" s="59"/>
      <c r="B26" s="3"/>
    </row>
    <row r="27" spans="1:2" ht="15.75">
      <c r="A27" s="59"/>
      <c r="B27" s="3"/>
    </row>
    <row r="28" spans="1:2" ht="15.75">
      <c r="A28" s="59"/>
      <c r="B28" s="3"/>
    </row>
    <row r="29" spans="1:2" ht="15.75">
      <c r="A29" s="59"/>
      <c r="B29" s="3"/>
    </row>
    <row r="30" spans="1:2" ht="15.75">
      <c r="A30" s="59"/>
      <c r="B30" s="3"/>
    </row>
    <row r="31" spans="1:2" ht="15.75">
      <c r="A31" s="59"/>
      <c r="B31" s="3"/>
    </row>
    <row r="32" spans="1:2" ht="15.75">
      <c r="A32" s="59"/>
      <c r="B32" s="3"/>
    </row>
    <row r="33" s="3" customFormat="1" ht="15.75">
      <c r="A33" s="59"/>
    </row>
    <row r="34" s="3" customFormat="1" ht="15.75">
      <c r="A34" s="59"/>
    </row>
    <row r="35" s="3" customFormat="1" ht="15.75">
      <c r="A35" s="59"/>
    </row>
    <row r="36" s="3" customFormat="1" ht="15.75">
      <c r="A36" s="59"/>
    </row>
    <row r="37" s="3" customFormat="1" ht="15.75">
      <c r="A37" s="59"/>
    </row>
    <row r="38" s="3" customFormat="1" ht="15.75">
      <c r="A38" s="59"/>
    </row>
    <row r="39" s="3" customFormat="1" ht="15.75">
      <c r="A39" s="59"/>
    </row>
    <row r="40" s="3" customFormat="1" ht="15.75">
      <c r="A40" s="59"/>
    </row>
    <row r="41" s="3" customFormat="1" ht="15.75">
      <c r="A41" s="59"/>
    </row>
    <row r="42" s="3" customFormat="1" ht="15.75">
      <c r="A42" s="59"/>
    </row>
    <row r="43" s="3" customFormat="1" ht="15.75">
      <c r="A43" s="59"/>
    </row>
    <row r="44" s="3" customFormat="1" ht="15.75">
      <c r="A44" s="59"/>
    </row>
    <row r="45" s="3" customFormat="1" ht="15.75">
      <c r="A45" s="59"/>
    </row>
  </sheetData>
  <sheetProtection selectLockedCells="1"/>
  <mergeCells count="20">
    <mergeCell ref="C13:J14"/>
    <mergeCell ref="M13:T14"/>
    <mergeCell ref="Q5:V5"/>
    <mergeCell ref="W5:X6"/>
    <mergeCell ref="E6:F6"/>
    <mergeCell ref="G6:H6"/>
    <mergeCell ref="I6:J6"/>
    <mergeCell ref="K6:L6"/>
    <mergeCell ref="Q6:T6"/>
    <mergeCell ref="U6:V6"/>
    <mergeCell ref="S1:X1"/>
    <mergeCell ref="A2:X2"/>
    <mergeCell ref="N3:X3"/>
    <mergeCell ref="A4:X4"/>
    <mergeCell ref="A5:A7"/>
    <mergeCell ref="B5:B7"/>
    <mergeCell ref="C5:D6"/>
    <mergeCell ref="E5:L5"/>
    <mergeCell ref="M5:N6"/>
    <mergeCell ref="O5:P6"/>
  </mergeCells>
  <printOptions/>
  <pageMargins left="0.31496062992125984" right="0.1968503937007874" top="0.5511811023622047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2017-09-19T07:40:20Z</dcterms:created>
  <dcterms:modified xsi:type="dcterms:W3CDTF">2017-09-19T07:40:56Z</dcterms:modified>
  <cp:category/>
  <cp:version/>
  <cp:contentType/>
  <cp:contentStatus/>
</cp:coreProperties>
</file>